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sonc\Downloads\"/>
    </mc:Choice>
  </mc:AlternateContent>
  <xr:revisionPtr revIDLastSave="0" documentId="8_{694AE05C-984F-4861-B7C1-9FE696FDD4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3" i="1"/>
  <c r="C32" i="1"/>
  <c r="F34" i="1"/>
  <c r="F32" i="1"/>
  <c r="F5" i="1"/>
  <c r="F33" i="1"/>
  <c r="H34" i="1" l="1"/>
  <c r="G34" i="1" s="1"/>
  <c r="H33" i="1"/>
  <c r="G33" i="1" s="1"/>
  <c r="I33" i="1" l="1"/>
  <c r="I34" i="1"/>
  <c r="F8" i="1"/>
  <c r="F21" i="1"/>
  <c r="H32" i="1"/>
  <c r="G32" i="1" s="1"/>
  <c r="I32" i="1" s="1"/>
  <c r="G21" i="1" l="1"/>
  <c r="H21" i="1"/>
  <c r="I21" i="1" s="1"/>
  <c r="G8" i="1"/>
  <c r="G5" i="1"/>
  <c r="F20" i="1"/>
  <c r="F19" i="1"/>
  <c r="G19" i="1" s="1"/>
  <c r="F18" i="1"/>
  <c r="G18" i="1" s="1"/>
  <c r="F7" i="1"/>
  <c r="F6" i="1"/>
  <c r="H5" i="1" l="1"/>
  <c r="I5" i="1" s="1"/>
  <c r="H18" i="1"/>
  <c r="I18" i="1" s="1"/>
  <c r="H8" i="1"/>
  <c r="I8" i="1" s="1"/>
  <c r="H19" i="1"/>
  <c r="I19" i="1" s="1"/>
  <c r="G20" i="1"/>
  <c r="H20" i="1" s="1"/>
  <c r="I20" i="1" s="1"/>
  <c r="G6" i="1"/>
  <c r="G7" i="1"/>
  <c r="H7" i="1" l="1"/>
  <c r="I7" i="1" s="1"/>
  <c r="H6" i="1"/>
  <c r="I6" i="1" s="1"/>
</calcChain>
</file>

<file path=xl/sharedStrings.xml><?xml version="1.0" encoding="utf-8"?>
<sst xmlns="http://schemas.openxmlformats.org/spreadsheetml/2006/main" count="58" uniqueCount="32">
  <si>
    <t xml:space="preserve">  + Trip Fee</t>
  </si>
  <si>
    <t>Per trip</t>
  </si>
  <si>
    <t xml:space="preserve">  + Disposal Fee (minimum fee)</t>
  </si>
  <si>
    <t>Up to 4 tons</t>
  </si>
  <si>
    <t>Up to 6 tons</t>
  </si>
  <si>
    <t>Up to 8 tons</t>
  </si>
  <si>
    <t>Additional per ton</t>
  </si>
  <si>
    <t xml:space="preserve">  + Overhead Fee</t>
  </si>
  <si>
    <t xml:space="preserve">  + Solid Waste Management Tax (of   </t>
  </si>
  <si>
    <t xml:space="preserve">     container rent, trip &amp; disposal)</t>
  </si>
  <si>
    <t>Container Rental (per week after 2 weeks)</t>
  </si>
  <si>
    <t>Overhead</t>
  </si>
  <si>
    <t>SWMT</t>
  </si>
  <si>
    <t>Disposal Fee + transport</t>
  </si>
  <si>
    <t>Total</t>
  </si>
  <si>
    <t>Demolition Materials Roll-off (no trash)</t>
  </si>
  <si>
    <t>Trip Fee</t>
  </si>
  <si>
    <t>Overhead fee</t>
  </si>
  <si>
    <t>Solid waste management fee (/non-compacted c.y.)</t>
  </si>
  <si>
    <t xml:space="preserve"> </t>
  </si>
  <si>
    <t>SWM Fee</t>
  </si>
  <si>
    <t>Roll-off Demo/Construction Only - Demolition Landfill</t>
  </si>
  <si>
    <t>20 CY Roll-Off</t>
  </si>
  <si>
    <t>40 CY Roll-Off</t>
  </si>
  <si>
    <t>30 CY Roll-Off</t>
  </si>
  <si>
    <t>Roll-off Garbage Only - Clay County Sanitary Landfill</t>
  </si>
  <si>
    <t>Roll-off Garbage and Demo/Construction Mixed - Clay County Sanitary Landfill</t>
  </si>
  <si>
    <t>20 CY</t>
  </si>
  <si>
    <t>30 CY</t>
  </si>
  <si>
    <t>40 CY</t>
  </si>
  <si>
    <t>Disposal Costs (minimum fee)</t>
  </si>
  <si>
    <t>Container Rental (per week after 2 weeks2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</si>
</sst>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9"/>
      <color rgb="FF0066FF"/>
      <name val="Arial Narrow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8" fontId="0" fillId="0" borderId="0" xfId="0" applyNumberFormat="1"/>
    <xf numFmtId="8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9" fontId="2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0" fontId="4" fillId="0" borderId="0" xfId="3" applyFont="1" applyAlignment="1">
      <alignment horizontal="left"/>
    </xf>
    <xf numFmtId="44" fontId="4" fillId="0" borderId="0" xfId="5" applyFont="1" applyFill="1" applyAlignment="1">
      <alignment horizontal="left"/>
    </xf>
    <xf numFmtId="9" fontId="2" fillId="0" borderId="2" xfId="2" applyFont="1" applyBorder="1" applyAlignment="1">
      <alignment horizontal="right" vertical="center" wrapText="1"/>
    </xf>
    <xf numFmtId="0" fontId="5" fillId="0" borderId="0" xfId="0" applyFont="1"/>
    <xf numFmtId="8" fontId="0" fillId="0" borderId="8" xfId="0" applyNumberFormat="1" applyBorder="1" applyAlignment="1">
      <alignment horizontal="center"/>
    </xf>
    <xf numFmtId="8" fontId="0" fillId="0" borderId="9" xfId="0" applyNumberFormat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8" fontId="0" fillId="0" borderId="14" xfId="0" applyNumberFormat="1" applyBorder="1"/>
    <xf numFmtId="0" fontId="0" fillId="0" borderId="15" xfId="0" applyBorder="1"/>
    <xf numFmtId="8" fontId="0" fillId="0" borderId="16" xfId="0" applyNumberFormat="1" applyBorder="1"/>
    <xf numFmtId="0" fontId="0" fillId="0" borderId="17" xfId="0" applyBorder="1"/>
    <xf numFmtId="8" fontId="0" fillId="0" borderId="18" xfId="0" applyNumberFormat="1" applyBorder="1" applyAlignment="1">
      <alignment horizontal="center"/>
    </xf>
    <xf numFmtId="8" fontId="0" fillId="0" borderId="19" xfId="0" applyNumberFormat="1" applyBorder="1"/>
    <xf numFmtId="0" fontId="0" fillId="2" borderId="0" xfId="0" applyFill="1"/>
    <xf numFmtId="0" fontId="0" fillId="2" borderId="0" xfId="0" applyFill="1" applyAlignment="1">
      <alignment horizontal="center"/>
    </xf>
    <xf numFmtId="8" fontId="0" fillId="2" borderId="0" xfId="0" applyNumberFormat="1" applyFill="1"/>
    <xf numFmtId="8" fontId="2" fillId="0" borderId="4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2">
    <cellStyle name="Comma 2" xfId="4" xr:uid="{00000000-0005-0000-0000-000000000000}"/>
    <cellStyle name="Currency" xfId="1" builtinId="4"/>
    <cellStyle name="Currency 2" xfId="6" xr:uid="{00000000-0005-0000-0000-000002000000}"/>
    <cellStyle name="Currency 2 2" xfId="9" xr:uid="{00000000-0005-0000-0000-000003000000}"/>
    <cellStyle name="Currency 3" xfId="5" xr:uid="{00000000-0005-0000-0000-000004000000}"/>
    <cellStyle name="Normal" xfId="0" builtinId="0"/>
    <cellStyle name="Normal 2" xfId="7" xr:uid="{00000000-0005-0000-0000-000006000000}"/>
    <cellStyle name="Normal 2 2" xfId="10" xr:uid="{00000000-0005-0000-0000-000007000000}"/>
    <cellStyle name="Normal 3" xfId="8" xr:uid="{00000000-0005-0000-0000-000008000000}"/>
    <cellStyle name="Normal 4" xfId="3" xr:uid="{00000000-0005-0000-0000-000009000000}"/>
    <cellStyle name="Percent" xfId="2" builtinId="5"/>
    <cellStyle name="Percent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activeCell="J1" sqref="J1"/>
    </sheetView>
  </sheetViews>
  <sheetFormatPr defaultRowHeight="15" x14ac:dyDescent="0.25"/>
  <cols>
    <col min="1" max="1" width="51.140625" customWidth="1"/>
    <col min="2" max="2" width="19.85546875" customWidth="1"/>
    <col min="3" max="3" width="22.85546875" customWidth="1"/>
    <col min="5" max="5" width="17.42578125" bestFit="1" customWidth="1"/>
    <col min="6" max="6" width="21.85546875" style="10" bestFit="1" customWidth="1"/>
    <col min="7" max="7" width="13.28515625" style="10" customWidth="1"/>
    <col min="8" max="8" width="11.7109375" style="10" customWidth="1"/>
    <col min="9" max="9" width="9.85546875" bestFit="1" customWidth="1"/>
  </cols>
  <sheetData>
    <row r="1" spans="1:9" ht="18.75" x14ac:dyDescent="0.3">
      <c r="A1" s="16" t="s">
        <v>25</v>
      </c>
    </row>
    <row r="2" spans="1:9" ht="15.75" thickBot="1" x14ac:dyDescent="0.3"/>
    <row r="3" spans="1:9" ht="15.75" thickBot="1" x14ac:dyDescent="0.3">
      <c r="A3" s="1" t="s">
        <v>31</v>
      </c>
      <c r="B3" s="2"/>
      <c r="C3" s="4">
        <v>50</v>
      </c>
    </row>
    <row r="4" spans="1:9" ht="15.75" thickBot="1" x14ac:dyDescent="0.3">
      <c r="A4" s="5" t="s">
        <v>0</v>
      </c>
      <c r="B4" s="6" t="s">
        <v>1</v>
      </c>
      <c r="C4" s="32">
        <v>210</v>
      </c>
      <c r="E4" s="19"/>
      <c r="F4" s="20" t="s">
        <v>13</v>
      </c>
      <c r="G4" s="20" t="s">
        <v>11</v>
      </c>
      <c r="H4" s="20" t="s">
        <v>12</v>
      </c>
      <c r="I4" s="21" t="s">
        <v>14</v>
      </c>
    </row>
    <row r="5" spans="1:9" ht="15.75" thickBot="1" x14ac:dyDescent="0.3">
      <c r="A5" s="5" t="s">
        <v>2</v>
      </c>
      <c r="B5" s="6" t="s">
        <v>3</v>
      </c>
      <c r="C5" s="32">
        <v>224</v>
      </c>
      <c r="E5" s="22" t="s">
        <v>3</v>
      </c>
      <c r="F5" s="18">
        <f>C5+C$4</f>
        <v>434</v>
      </c>
      <c r="G5" s="18">
        <f>F5*0.1</f>
        <v>43.400000000000006</v>
      </c>
      <c r="H5" s="18">
        <f>(F5+G5)*0.17</f>
        <v>81.158000000000001</v>
      </c>
      <c r="I5" s="23">
        <f>SUM(F5:H5)</f>
        <v>558.55799999999999</v>
      </c>
    </row>
    <row r="6" spans="1:9" ht="15.75" thickBot="1" x14ac:dyDescent="0.3">
      <c r="A6" s="5"/>
      <c r="B6" s="6" t="s">
        <v>4</v>
      </c>
      <c r="C6" s="32">
        <v>336</v>
      </c>
      <c r="E6" s="24" t="s">
        <v>4</v>
      </c>
      <c r="F6" s="17">
        <f>C6+C$4</f>
        <v>546</v>
      </c>
      <c r="G6" s="17">
        <f>F6*0.1</f>
        <v>54.6</v>
      </c>
      <c r="H6" s="17">
        <f t="shared" ref="H6:H8" si="0">(F6+G6)*0.17</f>
        <v>102.10200000000002</v>
      </c>
      <c r="I6" s="25">
        <f>SUM(F6:H6)</f>
        <v>702.702</v>
      </c>
    </row>
    <row r="7" spans="1:9" ht="15.75" thickBot="1" x14ac:dyDescent="0.3">
      <c r="A7" s="5"/>
      <c r="B7" s="6" t="s">
        <v>5</v>
      </c>
      <c r="C7" s="32">
        <v>448</v>
      </c>
      <c r="E7" s="24" t="s">
        <v>5</v>
      </c>
      <c r="F7" s="17">
        <f>C7+C$4</f>
        <v>658</v>
      </c>
      <c r="G7" s="17">
        <f>F7*0.1</f>
        <v>65.8</v>
      </c>
      <c r="H7" s="17">
        <f t="shared" si="0"/>
        <v>123.04600000000001</v>
      </c>
      <c r="I7" s="25">
        <f>SUM(F7:H7)</f>
        <v>846.846</v>
      </c>
    </row>
    <row r="8" spans="1:9" ht="15.75" thickBot="1" x14ac:dyDescent="0.3">
      <c r="A8" s="5"/>
      <c r="B8" s="6" t="s">
        <v>6</v>
      </c>
      <c r="C8" s="32">
        <v>56</v>
      </c>
      <c r="E8" s="26" t="s">
        <v>6</v>
      </c>
      <c r="F8" s="27">
        <f>C8</f>
        <v>56</v>
      </c>
      <c r="G8" s="27">
        <f>F8*0.1</f>
        <v>5.6000000000000005</v>
      </c>
      <c r="H8" s="27">
        <f t="shared" si="0"/>
        <v>10.472000000000001</v>
      </c>
      <c r="I8" s="28">
        <f>SUM(F8:H8)</f>
        <v>72.072000000000003</v>
      </c>
    </row>
    <row r="9" spans="1:9" ht="15.75" thickBot="1" x14ac:dyDescent="0.3">
      <c r="A9" s="5" t="s">
        <v>7</v>
      </c>
      <c r="B9" s="6"/>
      <c r="C9" s="7">
        <v>0.1</v>
      </c>
      <c r="F9" s="12"/>
      <c r="I9" s="3"/>
    </row>
    <row r="10" spans="1:9" x14ac:dyDescent="0.25">
      <c r="A10" s="8" t="s">
        <v>8</v>
      </c>
      <c r="B10" s="33"/>
      <c r="C10" s="9"/>
      <c r="I10" s="3"/>
    </row>
    <row r="11" spans="1:9" ht="15.75" thickBot="1" x14ac:dyDescent="0.3">
      <c r="A11" s="5" t="s">
        <v>9</v>
      </c>
      <c r="B11" s="34"/>
      <c r="C11" s="7">
        <v>0.17</v>
      </c>
      <c r="I11" s="3"/>
    </row>
    <row r="12" spans="1:9" x14ac:dyDescent="0.25">
      <c r="I12" s="3"/>
    </row>
    <row r="13" spans="1:9" ht="6.95" customHeight="1" x14ac:dyDescent="0.25">
      <c r="A13" s="29"/>
      <c r="B13" s="29"/>
      <c r="C13" s="29"/>
      <c r="D13" s="29"/>
      <c r="E13" s="29"/>
      <c r="F13" s="30"/>
      <c r="G13" s="30"/>
      <c r="H13" s="30"/>
      <c r="I13" s="31"/>
    </row>
    <row r="14" spans="1:9" ht="18.75" x14ac:dyDescent="0.3">
      <c r="A14" s="16" t="s">
        <v>26</v>
      </c>
      <c r="I14" s="3"/>
    </row>
    <row r="15" spans="1:9" ht="15.75" thickBot="1" x14ac:dyDescent="0.3">
      <c r="I15" s="3"/>
    </row>
    <row r="16" spans="1:9" ht="15.75" thickBot="1" x14ac:dyDescent="0.3">
      <c r="A16" s="1" t="s">
        <v>10</v>
      </c>
      <c r="B16" s="2"/>
      <c r="C16" s="4">
        <v>50</v>
      </c>
      <c r="I16" s="3"/>
    </row>
    <row r="17" spans="1:9" ht="15.75" thickBot="1" x14ac:dyDescent="0.3">
      <c r="A17" s="5" t="s">
        <v>0</v>
      </c>
      <c r="B17" s="6" t="s">
        <v>1</v>
      </c>
      <c r="C17" s="32">
        <v>210</v>
      </c>
      <c r="E17" s="19"/>
      <c r="F17" s="20" t="s">
        <v>13</v>
      </c>
      <c r="G17" s="20" t="s">
        <v>11</v>
      </c>
      <c r="H17" s="20" t="s">
        <v>12</v>
      </c>
      <c r="I17" s="21" t="s">
        <v>14</v>
      </c>
    </row>
    <row r="18" spans="1:9" ht="15.75" thickBot="1" x14ac:dyDescent="0.3">
      <c r="A18" s="5" t="s">
        <v>2</v>
      </c>
      <c r="B18" s="6" t="s">
        <v>3</v>
      </c>
      <c r="C18" s="32">
        <v>500</v>
      </c>
      <c r="E18" s="22" t="s">
        <v>3</v>
      </c>
      <c r="F18" s="18">
        <f>C18+C$17</f>
        <v>710</v>
      </c>
      <c r="G18" s="18">
        <f>F18*0.1</f>
        <v>71</v>
      </c>
      <c r="H18" s="18">
        <f t="shared" ref="H18:H21" si="1">(F18+G18)*0.17</f>
        <v>132.77000000000001</v>
      </c>
      <c r="I18" s="23">
        <f>SUM(F18:H18)</f>
        <v>913.77</v>
      </c>
    </row>
    <row r="19" spans="1:9" ht="15.75" thickBot="1" x14ac:dyDescent="0.3">
      <c r="A19" s="5"/>
      <c r="B19" s="6" t="s">
        <v>4</v>
      </c>
      <c r="C19" s="32">
        <v>750</v>
      </c>
      <c r="E19" s="24" t="s">
        <v>4</v>
      </c>
      <c r="F19" s="17">
        <f>C19+C$17</f>
        <v>960</v>
      </c>
      <c r="G19" s="17">
        <f>F19*0.1</f>
        <v>96</v>
      </c>
      <c r="H19" s="17">
        <f t="shared" si="1"/>
        <v>179.52</v>
      </c>
      <c r="I19" s="25">
        <f>SUM(F19:H19)</f>
        <v>1235.52</v>
      </c>
    </row>
    <row r="20" spans="1:9" ht="15.75" thickBot="1" x14ac:dyDescent="0.3">
      <c r="A20" s="5"/>
      <c r="B20" s="6" t="s">
        <v>5</v>
      </c>
      <c r="C20" s="32">
        <v>1000</v>
      </c>
      <c r="E20" s="24" t="s">
        <v>5</v>
      </c>
      <c r="F20" s="17">
        <f>C20+C$17</f>
        <v>1210</v>
      </c>
      <c r="G20" s="17">
        <f>F20*0.1</f>
        <v>121</v>
      </c>
      <c r="H20" s="17">
        <f t="shared" si="1"/>
        <v>226.27</v>
      </c>
      <c r="I20" s="25">
        <f>SUM(F20:H20)</f>
        <v>1557.27</v>
      </c>
    </row>
    <row r="21" spans="1:9" ht="15.75" thickBot="1" x14ac:dyDescent="0.3">
      <c r="A21" s="5"/>
      <c r="B21" s="6" t="s">
        <v>6</v>
      </c>
      <c r="C21" s="32">
        <v>59</v>
      </c>
      <c r="E21" s="26" t="s">
        <v>6</v>
      </c>
      <c r="F21" s="27">
        <f>C21</f>
        <v>59</v>
      </c>
      <c r="G21" s="27">
        <f>F21*0.1</f>
        <v>5.9</v>
      </c>
      <c r="H21" s="27">
        <f t="shared" si="1"/>
        <v>11.033000000000001</v>
      </c>
      <c r="I21" s="28">
        <f>SUM(F21:H21)</f>
        <v>75.933000000000007</v>
      </c>
    </row>
    <row r="22" spans="1:9" ht="15.75" thickBot="1" x14ac:dyDescent="0.3">
      <c r="A22" s="5" t="s">
        <v>7</v>
      </c>
      <c r="B22" s="6"/>
      <c r="C22" s="7">
        <v>0.1</v>
      </c>
    </row>
    <row r="23" spans="1:9" x14ac:dyDescent="0.25">
      <c r="A23" s="8" t="s">
        <v>8</v>
      </c>
      <c r="B23" s="33"/>
      <c r="C23" s="9"/>
    </row>
    <row r="24" spans="1:9" ht="15.75" thickBot="1" x14ac:dyDescent="0.3">
      <c r="A24" s="5" t="s">
        <v>9</v>
      </c>
      <c r="B24" s="34"/>
      <c r="C24" s="7">
        <v>0.17</v>
      </c>
    </row>
    <row r="26" spans="1:9" ht="6.95" customHeight="1" x14ac:dyDescent="0.25">
      <c r="A26" s="29"/>
      <c r="B26" s="29"/>
      <c r="C26" s="29"/>
      <c r="D26" s="29"/>
      <c r="E26" s="29"/>
      <c r="F26" s="30"/>
      <c r="G26" s="30"/>
      <c r="H26" s="30"/>
      <c r="I26" s="31"/>
    </row>
    <row r="28" spans="1:9" ht="18.75" x14ac:dyDescent="0.3">
      <c r="A28" s="16" t="s">
        <v>21</v>
      </c>
    </row>
    <row r="29" spans="1:9" ht="15.75" thickBot="1" x14ac:dyDescent="0.3"/>
    <row r="30" spans="1:9" ht="15.75" thickBot="1" x14ac:dyDescent="0.3">
      <c r="A30" s="1" t="s">
        <v>15</v>
      </c>
      <c r="B30" s="2"/>
      <c r="C30" s="4"/>
      <c r="D30" s="14"/>
    </row>
    <row r="31" spans="1:9" ht="15.75" thickBot="1" x14ac:dyDescent="0.3">
      <c r="A31" s="1" t="s">
        <v>16</v>
      </c>
      <c r="B31" s="2"/>
      <c r="C31" s="4">
        <v>210</v>
      </c>
      <c r="D31" s="13"/>
      <c r="E31" s="19"/>
      <c r="F31" s="20" t="s">
        <v>13</v>
      </c>
      <c r="G31" s="20" t="s">
        <v>11</v>
      </c>
      <c r="H31" s="20" t="s">
        <v>20</v>
      </c>
      <c r="I31" s="21" t="s">
        <v>14</v>
      </c>
    </row>
    <row r="32" spans="1:9" ht="15.75" thickBot="1" x14ac:dyDescent="0.3">
      <c r="A32" s="1" t="s">
        <v>30</v>
      </c>
      <c r="B32" s="2" t="s">
        <v>27</v>
      </c>
      <c r="C32" s="4">
        <f>20*16</f>
        <v>320</v>
      </c>
      <c r="D32" s="13"/>
      <c r="E32" s="22" t="s">
        <v>22</v>
      </c>
      <c r="F32" s="18">
        <f>C32+C31</f>
        <v>530</v>
      </c>
      <c r="G32" s="18">
        <f>(F32+H32)*0.1</f>
        <v>54.2</v>
      </c>
      <c r="H32" s="18">
        <f>C36*20</f>
        <v>12</v>
      </c>
      <c r="I32" s="23">
        <f>SUM(F32:H32)</f>
        <v>596.20000000000005</v>
      </c>
    </row>
    <row r="33" spans="1:9" ht="15.75" thickBot="1" x14ac:dyDescent="0.3">
      <c r="A33" s="1"/>
      <c r="B33" s="2" t="s">
        <v>28</v>
      </c>
      <c r="C33" s="4">
        <f>30*16</f>
        <v>480</v>
      </c>
      <c r="D33" s="13"/>
      <c r="E33" s="24" t="s">
        <v>24</v>
      </c>
      <c r="F33" s="17">
        <f>C33+C31</f>
        <v>690</v>
      </c>
      <c r="G33" s="17">
        <f t="shared" ref="G33:G34" si="2">(F33+H33)*0.1</f>
        <v>70.8</v>
      </c>
      <c r="H33" s="17">
        <f>C36*30</f>
        <v>18</v>
      </c>
      <c r="I33" s="25">
        <f t="shared" ref="I33:I34" si="3">SUM(F33:H33)</f>
        <v>778.8</v>
      </c>
    </row>
    <row r="34" spans="1:9" ht="15.75" thickBot="1" x14ac:dyDescent="0.3">
      <c r="A34" s="1"/>
      <c r="B34" s="2" t="s">
        <v>29</v>
      </c>
      <c r="C34" s="4">
        <f>40*16</f>
        <v>640</v>
      </c>
      <c r="D34" s="13"/>
      <c r="E34" s="26" t="s">
        <v>23</v>
      </c>
      <c r="F34" s="27">
        <f>C34+C31</f>
        <v>850</v>
      </c>
      <c r="G34" s="27">
        <f t="shared" si="2"/>
        <v>87.4</v>
      </c>
      <c r="H34" s="27">
        <f>C36*40</f>
        <v>24</v>
      </c>
      <c r="I34" s="28">
        <f t="shared" si="3"/>
        <v>961.4</v>
      </c>
    </row>
    <row r="35" spans="1:9" ht="15.75" thickBot="1" x14ac:dyDescent="0.3">
      <c r="A35" s="1" t="s">
        <v>17</v>
      </c>
      <c r="B35" s="2"/>
      <c r="C35" s="15">
        <v>0.1</v>
      </c>
      <c r="D35" s="13"/>
      <c r="E35" s="13"/>
      <c r="F35" s="11"/>
      <c r="G35" s="11"/>
      <c r="H35" s="11"/>
      <c r="I35" s="3"/>
    </row>
    <row r="36" spans="1:9" ht="15.75" thickBot="1" x14ac:dyDescent="0.3">
      <c r="A36" s="1" t="s">
        <v>18</v>
      </c>
      <c r="B36" s="2"/>
      <c r="C36" s="4">
        <v>0.6</v>
      </c>
    </row>
    <row r="37" spans="1:9" ht="15.75" thickBot="1" x14ac:dyDescent="0.3">
      <c r="A37" s="1" t="s">
        <v>10</v>
      </c>
      <c r="B37" s="2"/>
      <c r="C37" s="4">
        <v>50</v>
      </c>
    </row>
    <row r="39" spans="1:9" x14ac:dyDescent="0.25">
      <c r="F39" s="10" t="s">
        <v>19</v>
      </c>
    </row>
  </sheetData>
  <mergeCells count="2">
    <mergeCell ref="B10:B11"/>
    <mergeCell ref="B23:B24"/>
  </mergeCells>
  <pageMargins left="0.7" right="0.7" top="0.75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Moorhead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Moore</dc:creator>
  <cp:lastModifiedBy>Chance Larson</cp:lastModifiedBy>
  <cp:lastPrinted>2018-07-13T20:12:12Z</cp:lastPrinted>
  <dcterms:created xsi:type="dcterms:W3CDTF">2017-03-07T15:38:33Z</dcterms:created>
  <dcterms:modified xsi:type="dcterms:W3CDTF">2025-01-09T20:40:10Z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-975965046</vt:i4>
  </property>
  <property fmtid="{D5CDD505-2E9C-101B-9397-08002B2CF9AE}" pid="3" name="_NewReviewCycle">
    <vt:lpwstr/>
  </property>
  <property fmtid="{D5CDD505-2E9C-101B-9397-08002B2CF9AE}" pid="4" name="_EmailSubject">
    <vt:lpwstr>Fees</vt:lpwstr>
  </property>
  <property fmtid="{D5CDD505-2E9C-101B-9397-08002B2CF9AE}" pid="5" name="_AuthorEmail">
    <vt:lpwstr>todd.bratlien@moorheadmn.gov</vt:lpwstr>
  </property>
  <property fmtid="{D5CDD505-2E9C-101B-9397-08002B2CF9AE}" pid="6" name="_AuthorEmailDisplayName">
    <vt:lpwstr>Todd Bratlien</vt:lpwstr>
  </property>
  <property fmtid="{D5CDD505-2E9C-101B-9397-08002B2CF9AE}" pid="7" name="_PreviousAdHocReviewCycleID">
    <vt:i4>-60530198</vt:i4>
  </property>
  <property fmtid="{D5CDD505-2E9C-101B-9397-08002B2CF9AE}" pid="8" name="_ReviewingToolsShownOnce">
    <vt:lpwstr/>
  </property>
</Properties>
</file>